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DA7C54FC-FCBD-4151-A37D-90912598E625}" xr6:coauthVersionLast="47" xr6:coauthVersionMax="47" xr10:uidLastSave="{00000000-0000-0000-0000-000000000000}"/>
  <bookViews>
    <workbookView xWindow="28680" yWindow="-120" windowWidth="29040" windowHeight="15720" xr2:uid="{00000000-000D-0000-FFFF-FFFF00000000}"/>
  </bookViews>
  <sheets>
    <sheet name="Elbadouba - BoQ"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 r="F10" i="3"/>
  <c r="F12" i="3"/>
  <c r="F15" i="3"/>
  <c r="F17" i="3"/>
  <c r="F20" i="3"/>
  <c r="F22" i="3"/>
  <c r="F25" i="3"/>
  <c r="F27" i="3"/>
  <c r="F28" i="3"/>
  <c r="F29" i="3"/>
</calcChain>
</file>

<file path=xl/sharedStrings.xml><?xml version="1.0" encoding="utf-8"?>
<sst xmlns="http://schemas.openxmlformats.org/spreadsheetml/2006/main" count="45" uniqueCount="39">
  <si>
    <t>NO</t>
  </si>
  <si>
    <t>Description</t>
  </si>
  <si>
    <t>UOM</t>
  </si>
  <si>
    <t>Ouantity</t>
  </si>
  <si>
    <t>Unit Price</t>
  </si>
  <si>
    <t>Total Price</t>
  </si>
  <si>
    <t>Comment</t>
  </si>
  <si>
    <t xml:space="preserve"> Borehole and Septic Tank / البئر وخزان التحليل (السابتنك)</t>
  </si>
  <si>
    <t>Complete and thorough desludging, evacuation, and cleaning of the existing septic tank and soakaway borehole.</t>
  </si>
  <si>
    <t>JOB</t>
  </si>
  <si>
    <t xml:space="preserve"> </t>
  </si>
  <si>
    <t>أعمال الشفط والتفريغ والتنظيف الكامل و للخزان الصحي (السابتنك) الموجود وحفرة التجميع / البئر الامتصاصي المرتبط به</t>
  </si>
  <si>
    <t>Rehabilitation of Latrine Units/إعادة تأهيل وحدات المراحيض</t>
  </si>
  <si>
    <t>Adjusting and constructing the slope at the entrance of the toilets in full compliance with ADA standards to facilitate access for persons with disabilities. The slope shall be executed using white concrete mixed at a ratio of 1:3:6 (cement:sand:aggregate), ensuring proper compaction, smooth finish, and accurate gradient as per accessibility requirements. All works shall be carried out under the supervision and instructions of the site engineer.</t>
  </si>
  <si>
    <t>M3</t>
  </si>
  <si>
    <t>ضبط وتنفيذ الميلان عند مدخل المراحيض وفقًا لمعايير الـ ADA لتسهيل دخول ذوي الاحتياجات الخاصة. يتم تنفيذ الميلان باستخدام خرسانة بيضاء بخلطة بنسبة 1:3:6 (أسمنت:رمل:ركام)، مع ضمان الشك الجيد، والتشطيب السلس، وضبط الميل بدقة بما يتوافق مع متطلبات سهولة الوصول. يتم تنفيذ جميع الأعمال تحت إشراف وتعليمات المهندس المشرف.</t>
  </si>
  <si>
    <t>Metal Works/أعمال الحدادة</t>
  </si>
  <si>
    <t>Supply of materials, fabrication, and installation of a double-leaf steel door at the entrance of the toilets, with overall dimensions of 1.60 × 2.00 meters. The external frame shall be fabricated from 2.5-inch steel angles, while the internal frame shall be constructed from 1.5-inch steel angles. The door leaves shall be made of expanded metal mesh, reinforced with a horizontal bracing member at mid-height. The expanded mesh shall be welded firmly to the frame with flat bars to ensure rigidity and durability. The installation shall include internal and external bolts and locking devices. All works shall be executed in accordance with the site engineer’s instructions.</t>
  </si>
  <si>
    <t>توريد المواد وتصنيع وتركيب باب حديدي مزدوج الضلفة عند مدخل المراحيض بأبعاد 1.60 × 2.00 متر. يتم تصنيع الفريم الخارجي من زوايا حديدية مقاس 2.5 بوصة، بينما يتم تصنيع الفريم الداخلي من زوايا حديدية مقاس 1.5 بوصة. تصنع ضلف الباب من شبك حديد إكسبنده مع عمل عارضة أفقية في منتصف الباب. يتم تثبيت شبك الإكسبنده على الفريم بواسطة اللحام والخوص لضمان الصلابة والمتانة. يشمل التركيب تركيب الترابيس الداخلية والخارجية. يتم تنفيذ الأعمال بالكامل وفقًا لتعليمات المهندس المشرف.</t>
  </si>
  <si>
    <t>Fabrication and installation of L-shaped galvanized iron supports on both sides of the WC seat to assist persons with special needs. Supports shall be made of high-quality galvanized iron pipes, 2-inch diameter, firmly fixed to the floor and to the latrine wall. All works shall be executed in accordance with the supervising engineer’s instructions.</t>
  </si>
  <si>
    <t>تصنيع وتركيب قوائم من الحديد المجلفن على شكل (L) بجانبي المقعد الإفرنجي لمساعدة ذوي الاحتياجات الخاصة على استخدام المرحاض، وتكون مصنوعة من مواسير الحديد المجلفن عالي الجودة بقطر (2 بوصة)، ومثبتة بشكل محكم على الأرض وعلى حائط المرحاض. تتم جميع الأعمال وفقًا لتوجيهات وتعليمات المهندس المشرف.</t>
  </si>
  <si>
    <t>Drainage and Plumbing Works/أعمال الصرف والسباكة</t>
  </si>
  <si>
    <t>Removing two existing squatting pans (Arab type) together with all their connections, followed by the supply and installation of two new European-type water closet units complete with cisterns, seats, and all required accessories. The scope includes full plumbing connections for water supply and waste discharge, installation of traps and sealing, and testing to ensure proper alignment and leakage-free operation. All debris shall be removed and disposed of in an approved location, and the entire work shall be executed in accordance with the site engineer’s instructions.</t>
  </si>
  <si>
    <t>إزالة عدد اثنين من المقاعد العربية مع كامل التوصيلات الخاصة بها، ثم توريد وتركيب عدد اثنين من المقاعد الإفرنجية الجديدة مكتملة بصندوق الطرد والمقعد وجميع الملحقات اللازمة. يتضمن نطاق العمل تنفيذ التوصيلات الصحية الكاملة لتغذية المياه وتصريفها،  وإجراء الاختبارات اللازمة لضمان الاستقامة وعدم وجود تسرب. يتم التخلص من جميع المخلفات في موقع معتمد، ويتم تنفيذ الأعمال بالكامل وفقًا لتعليمات المهندس المشرف.</t>
  </si>
  <si>
    <t>Maintenance of the available handwash facilities in the latrines and the health facility, ensure that drainages and taps functioning well if not supply any required items to ensure the work done as desired, all must be as per the BoQ and the specifications of the IRC engineer and BoQ.</t>
  </si>
  <si>
    <t>صيانة المغاسل  الموجودة في الحمام و المركز و يتم تأكيد عمل التصريف و الحنفيات شامل كل المواسير  و  التوصيلات اللازمة لإتمام العمل, علي حسب توجيهات المهندس المشرف لدي الIRC و جدول الكميات.</t>
  </si>
  <si>
    <t>Painting and Signage Works/أعمال الطلاء والشعارات</t>
  </si>
  <si>
    <t xml:space="preserve"> External painting of toilet units and the screen wall. The external surfaces shall be finished with Bomastic silicate paint applied in two layers, providing durability and weather resistance. The selection of colors shall be determined and approved by the supervising engineer. All works shall be executed in accordance with the site engineer’s instructions.</t>
  </si>
  <si>
    <t>M2</t>
  </si>
  <si>
    <t>عمل الطلاء الخارجي لوحدات المراحيض والحائط الساتر باستخدام بوماستك سلكي بطبقتين لضمان المتانة ومقاومة العوامل الجوية. يتم اختيار الألوان من قبل المهندس المشرف واعتمادها، ويتم تنفيذ جميع الأعمال وفقًا لتعليمات المهندس المشرف.</t>
  </si>
  <si>
    <t>Execution of all required awareness drawings and signage using paints. Selection of logos, colors, and dimensions shall be carried out and approved in accordance with the supervising engineer’s instructions.</t>
  </si>
  <si>
    <t>تنفيذ جميع الشعارات ورسومات التوعية المطلوبة باستخدام البهيات، على أن يتم اختيار الشعارات وألوانها ومقاساتها وفقًا لتوجيهات وتعليمات المهندس المشرف.</t>
  </si>
  <si>
    <t>Site Cleaning Works/أعمال نظافة الموقع</t>
  </si>
  <si>
    <t>Complete cleaning operations for the entire health center, including sweeping and removal of accumulated dust and debris. The scope also covers clearing and uprooting of weeds and unwanted vegetation from all external areas, ensuring a hygienic and safe environment. All waste materials shall be collected and disposed of in an approved location. The works shall be executed neatly and in accordance with the site engineer’s instructions.</t>
  </si>
  <si>
    <t>تنفيذ أعمال نظافة شاملة لكامل المركز الصحي، بما في ذلك الكنس وإزالة الأتربة والمخلفات المتراكمة. كما يشمل نطاق العمل إزالة واقتلاع الحشائش والنباتات غير المرغوبة من جميع المساحات الخارجية لضمان بيئة صحية وآمنة. يتم جمع جميع المخلفات والتخلص منها في موقع معتمد، ويتم تنفيذ الأعمال بشكل متقن وفقًا لتعليمات المهندس المشرف.</t>
  </si>
  <si>
    <t>Total USD</t>
  </si>
  <si>
    <t>VAT</t>
  </si>
  <si>
    <t>Grand Total USD</t>
  </si>
  <si>
    <r>
      <t xml:space="preserve">INTERNATIONAL RESCUE COMMITTEE (IRC)
SUDAN PROGRAM
Project Name: Lifesaving Integrated Humanitarian Services in Underserved Areas of Sudan 
Funded by (BHA).
Intervention: Rehabilitation of latrines (1 latrine unit with 4 stances) in Elbadouba Health Facility - Omdurman - Karari
</t>
    </r>
    <r>
      <rPr>
        <b/>
        <sz val="14"/>
        <color rgb="FFFF0000"/>
        <rFont val="Calibri"/>
        <family val="2"/>
        <scheme val="minor"/>
      </rPr>
      <t>BOQ -1 Rehabilitation Work at Albaduba Health Facility in Khartoum State-Karari locality</t>
    </r>
    <r>
      <rPr>
        <b/>
        <sz val="14"/>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</si>
</sst>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b/>
      <sz val="14"/>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14"/>
      <color rgb="FFFF0000"/>
      <name val="Calibri"/>
      <family val="2"/>
      <scheme val="minor"/>
    </font>
  </fonts>
  <fills count="6">
    <fill>
      <patternFill patternType="none"/>
    </fill>
    <fill>
      <patternFill patternType="gray125"/>
    </fill>
    <fill>
      <patternFill patternType="solid">
        <fgColor rgb="FFFDC82F"/>
        <bgColor indexed="64"/>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DC82F"/>
        <bgColor theme="0" tint="-0.14999847407452621"/>
      </patternFill>
    </fill>
  </fills>
  <borders count="24">
    <border>
      <left/>
      <right/>
      <top/>
      <bottom/>
      <diagonal/>
    </border>
    <border>
      <left style="thin">
        <color theme="1"/>
      </left>
      <right style="thin">
        <color theme="1"/>
      </right>
      <top style="thin">
        <color theme="1"/>
      </top>
      <bottom/>
      <diagonal/>
    </border>
    <border>
      <left style="thin">
        <color theme="1"/>
      </left>
      <right style="thin">
        <color theme="1"/>
      </right>
      <top/>
      <bottom style="medium">
        <color theme="1"/>
      </bottom>
      <diagonal/>
    </border>
    <border>
      <left style="thin">
        <color theme="1"/>
      </left>
      <right style="thin">
        <color theme="1"/>
      </right>
      <top/>
      <bottom/>
      <diagonal/>
    </border>
    <border>
      <left style="thin">
        <color theme="1"/>
      </left>
      <right style="thin">
        <color theme="1"/>
      </right>
      <top style="medium">
        <color theme="1"/>
      </top>
      <bottom/>
      <diagonal/>
    </border>
    <border>
      <left style="medium">
        <color rgb="FFFDC82F"/>
      </left>
      <right/>
      <top style="medium">
        <color rgb="FFFDC82F"/>
      </top>
      <bottom/>
      <diagonal/>
    </border>
    <border>
      <left/>
      <right/>
      <top style="medium">
        <color rgb="FFFDC82F"/>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style="hair">
        <color theme="1"/>
      </bottom>
      <diagonal/>
    </border>
    <border>
      <left style="thin">
        <color theme="1"/>
      </left>
      <right style="thin">
        <color theme="1"/>
      </right>
      <top style="hair">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hair">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bottom style="medium">
        <color theme="1"/>
      </bottom>
      <diagonal/>
    </border>
    <border>
      <left style="thin">
        <color theme="1"/>
      </left>
      <right style="thin">
        <color theme="1"/>
      </right>
      <top/>
      <bottom style="hair">
        <color theme="1"/>
      </bottom>
      <diagonal/>
    </border>
    <border>
      <left style="thin">
        <color theme="1"/>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3" fillId="0" borderId="0" xfId="0" applyFont="1"/>
    <xf numFmtId="0" fontId="0" fillId="0" borderId="0" xfId="0" applyAlignment="1">
      <alignment vertical="center"/>
    </xf>
    <xf numFmtId="3" fontId="0" fillId="0" borderId="0" xfId="0" applyNumberFormat="1" applyAlignment="1">
      <alignment vertical="center"/>
    </xf>
    <xf numFmtId="0" fontId="4" fillId="0" borderId="0" xfId="0" applyFont="1"/>
    <xf numFmtId="0" fontId="2" fillId="0" borderId="0" xfId="0" applyFont="1"/>
    <xf numFmtId="0" fontId="5" fillId="3" borderId="7"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4" borderId="8" xfId="0" applyFont="1" applyFill="1" applyBorder="1" applyAlignment="1">
      <alignment horizontal="center" vertical="center"/>
    </xf>
    <xf numFmtId="3" fontId="5" fillId="3" borderId="8" xfId="1" applyNumberFormat="1" applyFont="1" applyFill="1" applyBorder="1" applyAlignment="1">
      <alignment horizontal="center" vertical="center"/>
    </xf>
    <xf numFmtId="3" fontId="5" fillId="4" borderId="8" xfId="1" applyNumberFormat="1" applyFont="1" applyFill="1" applyBorder="1" applyAlignment="1">
      <alignment horizontal="center" vertical="center"/>
    </xf>
    <xf numFmtId="3" fontId="5" fillId="4" borderId="9" xfId="1"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5" borderId="10" xfId="0" applyFont="1" applyFill="1" applyBorder="1" applyAlignment="1">
      <alignment vertical="center"/>
    </xf>
    <xf numFmtId="0" fontId="8" fillId="5" borderId="11" xfId="0" applyFont="1" applyFill="1" applyBorder="1" applyAlignment="1">
      <alignment vertical="center"/>
    </xf>
    <xf numFmtId="3" fontId="8" fillId="5" borderId="11" xfId="0" applyNumberFormat="1" applyFont="1" applyFill="1" applyBorder="1" applyAlignment="1">
      <alignment vertical="center"/>
    </xf>
    <xf numFmtId="3" fontId="8" fillId="5" borderId="12" xfId="0" applyNumberFormat="1" applyFont="1" applyFill="1" applyBorder="1" applyAlignment="1">
      <alignment vertical="center"/>
    </xf>
    <xf numFmtId="0" fontId="0" fillId="0" borderId="13" xfId="0" applyBorder="1" applyAlignment="1">
      <alignment vertical="top" wrapText="1"/>
    </xf>
    <xf numFmtId="0" fontId="0" fillId="0" borderId="14" xfId="0" applyBorder="1" applyAlignment="1">
      <alignment horizontal="right" vertical="center" wrapText="1" indent="1"/>
    </xf>
    <xf numFmtId="0" fontId="0" fillId="0" borderId="16" xfId="0" applyBorder="1" applyAlignment="1">
      <alignment horizontal="right" vertical="center" wrapText="1" indent="1"/>
    </xf>
    <xf numFmtId="0" fontId="0" fillId="0" borderId="20" xfId="0" applyBorder="1" applyAlignment="1">
      <alignment vertical="top" wrapText="1"/>
    </xf>
    <xf numFmtId="0" fontId="8" fillId="5" borderId="10" xfId="0" applyFont="1" applyFill="1" applyBorder="1" applyAlignment="1">
      <alignment horizontal="center" vertical="center"/>
    </xf>
    <xf numFmtId="3" fontId="8" fillId="2" borderId="12" xfId="1" applyNumberFormat="1" applyFont="1" applyFill="1" applyBorder="1" applyAlignment="1">
      <alignment horizontal="center" vertical="center"/>
    </xf>
    <xf numFmtId="3" fontId="8" fillId="2" borderId="11" xfId="0" applyNumberFormat="1" applyFont="1" applyFill="1" applyBorder="1" applyAlignment="1">
      <alignment horizontal="center" wrapText="1"/>
    </xf>
    <xf numFmtId="3" fontId="0" fillId="0" borderId="12" xfId="1" applyNumberFormat="1" applyFont="1" applyFill="1"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3" fontId="1" fillId="0" borderId="4" xfId="1" applyNumberFormat="1" applyFont="1" applyFill="1" applyBorder="1" applyAlignment="1">
      <alignment horizontal="center" vertical="center"/>
    </xf>
    <xf numFmtId="3" fontId="1" fillId="0" borderId="2" xfId="1" applyNumberFormat="1" applyFont="1" applyFill="1" applyBorder="1" applyAlignment="1">
      <alignment horizontal="center" vertical="center"/>
    </xf>
    <xf numFmtId="3" fontId="1" fillId="0" borderId="1" xfId="1" applyNumberFormat="1" applyFont="1" applyFill="1" applyBorder="1" applyAlignment="1">
      <alignment horizontal="center" vertical="center"/>
    </xf>
    <xf numFmtId="0" fontId="5" fillId="2" borderId="5" xfId="0" applyFont="1" applyFill="1" applyBorder="1" applyAlignment="1">
      <alignment horizontal="left" vertical="center" wrapText="1" indent="13"/>
    </xf>
    <xf numFmtId="0" fontId="5" fillId="2" borderId="6" xfId="0" applyFont="1" applyFill="1" applyBorder="1" applyAlignment="1">
      <alignment horizontal="left" vertical="center" wrapText="1" indent="13"/>
    </xf>
    <xf numFmtId="0" fontId="0" fillId="0" borderId="17" xfId="0" applyBorder="1" applyAlignment="1">
      <alignment horizontal="center" vertical="center"/>
    </xf>
    <xf numFmtId="3" fontId="1" fillId="0" borderId="17" xfId="1" applyNumberFormat="1" applyFont="1" applyFill="1" applyBorder="1" applyAlignment="1">
      <alignment horizontal="center" vertical="center"/>
    </xf>
    <xf numFmtId="3" fontId="1" fillId="0" borderId="22" xfId="1" applyNumberFormat="1" applyFont="1" applyFill="1" applyBorder="1" applyAlignment="1">
      <alignment horizontal="center" vertical="center"/>
    </xf>
    <xf numFmtId="3" fontId="0" fillId="0" borderId="18" xfId="1" applyNumberFormat="1" applyFont="1" applyFill="1" applyBorder="1" applyAlignment="1">
      <alignment horizontal="center" vertical="center"/>
    </xf>
    <xf numFmtId="3" fontId="0" fillId="0" borderId="21" xfId="1" applyNumberFormat="1" applyFont="1" applyFill="1"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3" fontId="1" fillId="0" borderId="23" xfId="1" applyNumberFormat="1" applyFont="1" applyFill="1" applyBorder="1" applyAlignment="1">
      <alignment horizontal="center" vertical="center"/>
    </xf>
    <xf numFmtId="0" fontId="8" fillId="2" borderId="11" xfId="0" applyFont="1" applyFill="1" applyBorder="1" applyAlignment="1">
      <alignment horizontal="center" wrapText="1"/>
    </xf>
    <xf numFmtId="3" fontId="1" fillId="0" borderId="3"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734457</xdr:colOff>
      <xdr:row>1</xdr:row>
      <xdr:rowOff>0</xdr:rowOff>
    </xdr:to>
    <xdr:pic>
      <xdr:nvPicPr>
        <xdr:cNvPr id="2" name="Picture 1">
          <a:extLst>
            <a:ext uri="{FF2B5EF4-FFF2-40B4-BE49-F238E27FC236}">
              <a16:creationId xmlns:a16="http://schemas.microsoft.com/office/drawing/2014/main" id="{1FFE239B-9196-40B1-8212-D0E5EB4B42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5457" cy="1428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zoomScale="118" zoomScaleNormal="118" workbookViewId="0">
      <selection activeCell="G4" sqref="G4:G5"/>
    </sheetView>
  </sheetViews>
  <sheetFormatPr defaultRowHeight="14.5" x14ac:dyDescent="0.35"/>
  <cols>
    <col min="1" max="1" width="5.7265625" customWidth="1"/>
    <col min="2" max="2" width="69.81640625" customWidth="1"/>
    <col min="3" max="3" width="8.453125" style="2" customWidth="1"/>
    <col min="4" max="4" width="12.453125" style="2" customWidth="1"/>
    <col min="5" max="6" width="17" style="3" customWidth="1"/>
    <col min="7" max="7" width="29.81640625" style="3" customWidth="1"/>
  </cols>
  <sheetData>
    <row r="1" spans="1:8" ht="113.25" customHeight="1" thickBot="1" x14ac:dyDescent="0.4">
      <c r="A1" s="33" t="s">
        <v>38</v>
      </c>
      <c r="B1" s="34"/>
      <c r="C1" s="34"/>
      <c r="D1" s="34"/>
      <c r="E1" s="34"/>
      <c r="F1" s="34"/>
      <c r="G1" s="34"/>
      <c r="H1" s="4"/>
    </row>
    <row r="2" spans="1:8" s="14" customFormat="1" ht="42" customHeight="1" thickBot="1" x14ac:dyDescent="0.4">
      <c r="A2" s="6" t="s">
        <v>0</v>
      </c>
      <c r="B2" s="7" t="s">
        <v>1</v>
      </c>
      <c r="C2" s="8" t="s">
        <v>2</v>
      </c>
      <c r="D2" s="9" t="s">
        <v>3</v>
      </c>
      <c r="E2" s="10" t="s">
        <v>4</v>
      </c>
      <c r="F2" s="11" t="s">
        <v>5</v>
      </c>
      <c r="G2" s="12" t="s">
        <v>6</v>
      </c>
      <c r="H2" s="13"/>
    </row>
    <row r="3" spans="1:8" s="5" customFormat="1" ht="19" thickBot="1" x14ac:dyDescent="0.5">
      <c r="A3" s="15" t="s">
        <v>7</v>
      </c>
      <c r="B3" s="16"/>
      <c r="C3" s="16"/>
      <c r="D3" s="16"/>
      <c r="E3" s="17"/>
      <c r="F3" s="17"/>
      <c r="G3" s="18"/>
    </row>
    <row r="4" spans="1:8" ht="29.5" thickBot="1" x14ac:dyDescent="0.4">
      <c r="A4" s="27">
        <v>1</v>
      </c>
      <c r="B4" s="19" t="s">
        <v>8</v>
      </c>
      <c r="C4" s="29" t="s">
        <v>9</v>
      </c>
      <c r="D4" s="29">
        <v>1</v>
      </c>
      <c r="E4" s="32"/>
      <c r="F4" s="32"/>
      <c r="G4" s="26"/>
      <c r="H4" t="s">
        <v>10</v>
      </c>
    </row>
    <row r="5" spans="1:8" ht="29" x14ac:dyDescent="0.35">
      <c r="A5" s="27"/>
      <c r="B5" s="20" t="s">
        <v>11</v>
      </c>
      <c r="C5" s="29"/>
      <c r="D5" s="29"/>
      <c r="E5" s="31"/>
      <c r="F5" s="31"/>
      <c r="G5" s="26"/>
    </row>
    <row r="6" spans="1:8" s="5" customFormat="1" ht="19.5" customHeight="1" x14ac:dyDescent="0.45">
      <c r="A6" s="15" t="s">
        <v>12</v>
      </c>
      <c r="B6" s="16"/>
      <c r="C6" s="16"/>
      <c r="D6" s="16"/>
      <c r="E6" s="17"/>
      <c r="F6" s="17"/>
      <c r="G6" s="18"/>
    </row>
    <row r="7" spans="1:8" ht="105.75" customHeight="1" x14ac:dyDescent="0.35">
      <c r="A7" s="27">
        <v>2</v>
      </c>
      <c r="B7" s="19" t="s">
        <v>13</v>
      </c>
      <c r="C7" s="29" t="s">
        <v>14</v>
      </c>
      <c r="D7" s="29">
        <v>1</v>
      </c>
      <c r="E7" s="30"/>
      <c r="F7" s="32">
        <f>E7*D7</f>
        <v>0</v>
      </c>
      <c r="G7" s="26"/>
    </row>
    <row r="8" spans="1:8" ht="75.75" customHeight="1" x14ac:dyDescent="0.35">
      <c r="A8" s="27"/>
      <c r="B8" s="20" t="s">
        <v>15</v>
      </c>
      <c r="C8" s="29"/>
      <c r="D8" s="29"/>
      <c r="E8" s="31"/>
      <c r="F8" s="31"/>
      <c r="G8" s="26"/>
    </row>
    <row r="9" spans="1:8" s="5" customFormat="1" ht="19.5" customHeight="1" x14ac:dyDescent="0.45">
      <c r="A9" s="15" t="s">
        <v>16</v>
      </c>
      <c r="B9" s="16"/>
      <c r="C9" s="16"/>
      <c r="D9" s="16"/>
      <c r="E9" s="17"/>
      <c r="F9" s="17"/>
      <c r="G9" s="18"/>
    </row>
    <row r="10" spans="1:8" ht="150.75" customHeight="1" x14ac:dyDescent="0.35">
      <c r="A10" s="27">
        <v>3</v>
      </c>
      <c r="B10" s="19" t="s">
        <v>17</v>
      </c>
      <c r="C10" s="29" t="s">
        <v>9</v>
      </c>
      <c r="D10" s="29">
        <v>1</v>
      </c>
      <c r="E10" s="36"/>
      <c r="F10" s="32">
        <f>E10*D10</f>
        <v>0</v>
      </c>
      <c r="G10" s="26"/>
    </row>
    <row r="11" spans="1:8" ht="90" customHeight="1" x14ac:dyDescent="0.35">
      <c r="A11" s="28"/>
      <c r="B11" s="21" t="s">
        <v>18</v>
      </c>
      <c r="C11" s="35"/>
      <c r="D11" s="35"/>
      <c r="E11" s="37"/>
      <c r="F11" s="31"/>
      <c r="G11" s="38"/>
    </row>
    <row r="12" spans="1:8" ht="75.75" customHeight="1" x14ac:dyDescent="0.35">
      <c r="A12" s="40">
        <v>4</v>
      </c>
      <c r="B12" s="22" t="s">
        <v>19</v>
      </c>
      <c r="C12" s="41" t="s">
        <v>9</v>
      </c>
      <c r="D12" s="41">
        <v>2</v>
      </c>
      <c r="E12" s="37"/>
      <c r="F12" s="32">
        <f>E12*D12</f>
        <v>0</v>
      </c>
      <c r="G12" s="39"/>
    </row>
    <row r="13" spans="1:8" ht="58" x14ac:dyDescent="0.35">
      <c r="A13" s="27"/>
      <c r="B13" s="20" t="s">
        <v>20</v>
      </c>
      <c r="C13" s="29"/>
      <c r="D13" s="29"/>
      <c r="E13" s="42"/>
      <c r="F13" s="31"/>
      <c r="G13" s="26"/>
    </row>
    <row r="14" spans="1:8" s="5" customFormat="1" ht="19.5" customHeight="1" x14ac:dyDescent="0.45">
      <c r="A14" s="15" t="s">
        <v>21</v>
      </c>
      <c r="B14" s="16"/>
      <c r="C14" s="16"/>
      <c r="D14" s="16"/>
      <c r="E14" s="17"/>
      <c r="F14" s="17"/>
      <c r="G14" s="18"/>
    </row>
    <row r="15" spans="1:8" ht="109.5" customHeight="1" x14ac:dyDescent="0.35">
      <c r="A15" s="27">
        <v>5</v>
      </c>
      <c r="B15" s="19" t="s">
        <v>22</v>
      </c>
      <c r="C15" s="29" t="s">
        <v>9</v>
      </c>
      <c r="D15" s="29">
        <v>2</v>
      </c>
      <c r="E15" s="36"/>
      <c r="F15" s="32">
        <f t="shared" ref="F15" si="0">E15*D15</f>
        <v>0</v>
      </c>
      <c r="G15" s="26"/>
    </row>
    <row r="16" spans="1:8" ht="75" customHeight="1" x14ac:dyDescent="0.35">
      <c r="A16" s="28"/>
      <c r="B16" s="21" t="s">
        <v>23</v>
      </c>
      <c r="C16" s="35"/>
      <c r="D16" s="35"/>
      <c r="E16" s="37"/>
      <c r="F16" s="31"/>
      <c r="G16" s="38"/>
    </row>
    <row r="17" spans="1:7" ht="58" x14ac:dyDescent="0.35">
      <c r="A17" s="40">
        <v>6</v>
      </c>
      <c r="B17" s="22" t="s">
        <v>24</v>
      </c>
      <c r="C17" s="41" t="s">
        <v>9</v>
      </c>
      <c r="D17" s="41">
        <v>2</v>
      </c>
      <c r="E17" s="37"/>
      <c r="F17" s="32">
        <f t="shared" ref="F17" si="1">E17*D17</f>
        <v>0</v>
      </c>
      <c r="G17" s="39"/>
    </row>
    <row r="18" spans="1:7" s="1" customFormat="1" ht="43.5" x14ac:dyDescent="0.45">
      <c r="A18" s="27"/>
      <c r="B18" s="20" t="s">
        <v>25</v>
      </c>
      <c r="C18" s="29"/>
      <c r="D18" s="29"/>
      <c r="E18" s="42"/>
      <c r="F18" s="31"/>
      <c r="G18" s="26"/>
    </row>
    <row r="19" spans="1:7" s="5" customFormat="1" ht="19.5" customHeight="1" x14ac:dyDescent="0.45">
      <c r="A19" s="15" t="s">
        <v>26</v>
      </c>
      <c r="B19" s="16"/>
      <c r="C19" s="16"/>
      <c r="D19" s="16"/>
      <c r="E19" s="17"/>
      <c r="F19" s="17"/>
      <c r="G19" s="18"/>
    </row>
    <row r="20" spans="1:7" ht="75.75" customHeight="1" x14ac:dyDescent="0.35">
      <c r="A20" s="27">
        <v>7</v>
      </c>
      <c r="B20" s="19" t="s">
        <v>27</v>
      </c>
      <c r="C20" s="29" t="s">
        <v>28</v>
      </c>
      <c r="D20" s="29">
        <v>81</v>
      </c>
      <c r="E20" s="36"/>
      <c r="F20" s="32">
        <f t="shared" ref="F20" si="2">E20*D20</f>
        <v>0</v>
      </c>
      <c r="G20" s="26"/>
    </row>
    <row r="21" spans="1:7" ht="45" customHeight="1" x14ac:dyDescent="0.35">
      <c r="A21" s="28"/>
      <c r="B21" s="21" t="s">
        <v>29</v>
      </c>
      <c r="C21" s="35"/>
      <c r="D21" s="35"/>
      <c r="E21" s="37"/>
      <c r="F21" s="31"/>
      <c r="G21" s="38"/>
    </row>
    <row r="22" spans="1:7" ht="43.5" x14ac:dyDescent="0.35">
      <c r="A22" s="40">
        <v>8</v>
      </c>
      <c r="B22" s="22" t="s">
        <v>30</v>
      </c>
      <c r="C22" s="41" t="s">
        <v>9</v>
      </c>
      <c r="D22" s="41">
        <v>1</v>
      </c>
      <c r="E22" s="37"/>
      <c r="F22" s="32">
        <f t="shared" ref="F22" si="3">E22*D22</f>
        <v>0</v>
      </c>
      <c r="G22" s="39"/>
    </row>
    <row r="23" spans="1:7" ht="29" x14ac:dyDescent="0.35">
      <c r="A23" s="27"/>
      <c r="B23" s="20" t="s">
        <v>31</v>
      </c>
      <c r="C23" s="29"/>
      <c r="D23" s="29"/>
      <c r="E23" s="42"/>
      <c r="F23" s="31"/>
      <c r="G23" s="26"/>
    </row>
    <row r="24" spans="1:7" s="5" customFormat="1" ht="19.5" customHeight="1" x14ac:dyDescent="0.45">
      <c r="A24" s="15" t="s">
        <v>32</v>
      </c>
      <c r="B24" s="16"/>
      <c r="C24" s="16"/>
      <c r="D24" s="16"/>
      <c r="E24" s="17"/>
      <c r="F24" s="17"/>
      <c r="G24" s="18"/>
    </row>
    <row r="25" spans="1:7" ht="105.75" customHeight="1" x14ac:dyDescent="0.35">
      <c r="A25" s="27">
        <v>9</v>
      </c>
      <c r="B25" s="19" t="s">
        <v>33</v>
      </c>
      <c r="C25" s="29" t="s">
        <v>9</v>
      </c>
      <c r="D25" s="29">
        <v>1</v>
      </c>
      <c r="E25" s="30"/>
      <c r="F25" s="32">
        <f>E25*D25</f>
        <v>0</v>
      </c>
      <c r="G25" s="26"/>
    </row>
    <row r="26" spans="1:7" ht="58" x14ac:dyDescent="0.35">
      <c r="A26" s="27"/>
      <c r="B26" s="20" t="s">
        <v>34</v>
      </c>
      <c r="C26" s="29"/>
      <c r="D26" s="29"/>
      <c r="E26" s="44"/>
      <c r="F26" s="31"/>
      <c r="G26" s="26"/>
    </row>
    <row r="27" spans="1:7" ht="15.5" x14ac:dyDescent="0.35">
      <c r="A27" s="23"/>
      <c r="B27" s="43" t="s">
        <v>35</v>
      </c>
      <c r="C27" s="43"/>
      <c r="D27" s="43"/>
      <c r="E27" s="43"/>
      <c r="F27" s="25">
        <f>SUM(F4:F26)</f>
        <v>0</v>
      </c>
      <c r="G27" s="24"/>
    </row>
    <row r="28" spans="1:7" ht="15.5" x14ac:dyDescent="0.35">
      <c r="A28" s="23"/>
      <c r="B28" s="43" t="s">
        <v>36</v>
      </c>
      <c r="C28" s="43"/>
      <c r="D28" s="43"/>
      <c r="E28" s="43"/>
      <c r="F28" s="25">
        <f>F27*0.17</f>
        <v>0</v>
      </c>
      <c r="G28" s="24"/>
    </row>
    <row r="29" spans="1:7" ht="15.5" x14ac:dyDescent="0.35">
      <c r="A29" s="23"/>
      <c r="B29" s="43" t="s">
        <v>37</v>
      </c>
      <c r="C29" s="43"/>
      <c r="D29" s="43"/>
      <c r="E29" s="43"/>
      <c r="F29" s="25">
        <f>F28+F27</f>
        <v>0</v>
      </c>
      <c r="G29" s="24"/>
    </row>
  </sheetData>
  <mergeCells count="58">
    <mergeCell ref="B28:E28"/>
    <mergeCell ref="B29:E29"/>
    <mergeCell ref="A25:A26"/>
    <mergeCell ref="C25:C26"/>
    <mergeCell ref="D25:D26"/>
    <mergeCell ref="E25:E26"/>
    <mergeCell ref="B27:E27"/>
    <mergeCell ref="F25:F26"/>
    <mergeCell ref="G25:G26"/>
    <mergeCell ref="A22:A23"/>
    <mergeCell ref="C22:C23"/>
    <mergeCell ref="D22:D23"/>
    <mergeCell ref="E22:E23"/>
    <mergeCell ref="F22:F23"/>
    <mergeCell ref="G22:G23"/>
    <mergeCell ref="G20:G21"/>
    <mergeCell ref="A17:A18"/>
    <mergeCell ref="C17:C18"/>
    <mergeCell ref="D17:D18"/>
    <mergeCell ref="E17:E18"/>
    <mergeCell ref="F17:F18"/>
    <mergeCell ref="G17:G18"/>
    <mergeCell ref="A20:A21"/>
    <mergeCell ref="C20:C21"/>
    <mergeCell ref="D20:D21"/>
    <mergeCell ref="E20:E21"/>
    <mergeCell ref="F20:F21"/>
    <mergeCell ref="G15:G16"/>
    <mergeCell ref="G12:G13"/>
    <mergeCell ref="G10:G11"/>
    <mergeCell ref="A12:A13"/>
    <mergeCell ref="C12:C13"/>
    <mergeCell ref="D12:D13"/>
    <mergeCell ref="E12:E13"/>
    <mergeCell ref="F12:F13"/>
    <mergeCell ref="A15:A16"/>
    <mergeCell ref="C15:C16"/>
    <mergeCell ref="D15:D16"/>
    <mergeCell ref="E15:E16"/>
    <mergeCell ref="F15:F16"/>
    <mergeCell ref="A1:G1"/>
    <mergeCell ref="A4:A5"/>
    <mergeCell ref="C4:C5"/>
    <mergeCell ref="D4:D5"/>
    <mergeCell ref="E4:E5"/>
    <mergeCell ref="F4:F5"/>
    <mergeCell ref="G4:G5"/>
    <mergeCell ref="G7:G8"/>
    <mergeCell ref="A10:A11"/>
    <mergeCell ref="A7:A8"/>
    <mergeCell ref="C7:C8"/>
    <mergeCell ref="D7:D8"/>
    <mergeCell ref="E7:E8"/>
    <mergeCell ref="F7:F8"/>
    <mergeCell ref="C10:C11"/>
    <mergeCell ref="D10:D11"/>
    <mergeCell ref="E10:E11"/>
    <mergeCell ref="F10:F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Elbadouba - BoQ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2026-02-09T13:28:13Z</dcterms:modified>
  <cp:category/>
  <cp:contentStatus/>
</cp:coreProperties>
</file>